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\AppData\Local\Temp\"/>
    </mc:Choice>
  </mc:AlternateContent>
  <xr:revisionPtr revIDLastSave="0" documentId="8_{F9CB2942-B543-4977-A220-4619A12FC529}" xr6:coauthVersionLast="47" xr6:coauthVersionMax="47" xr10:uidLastSave="{00000000-0000-0000-0000-000000000000}"/>
  <bookViews>
    <workbookView xWindow="-120" yWindow="-120" windowWidth="29040" windowHeight="15840" xr2:uid="{EF4FF373-D937-4F64-B53C-22AA52B00ED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E24" i="1"/>
  <c r="K20" i="1"/>
  <c r="K24" i="1" s="1"/>
  <c r="J20" i="1"/>
  <c r="J24" i="1" s="1"/>
  <c r="E20" i="1"/>
  <c r="H18" i="1"/>
  <c r="G18" i="1"/>
  <c r="F18" i="1"/>
  <c r="J11" i="1"/>
  <c r="J13" i="1" s="1"/>
  <c r="E11" i="1"/>
  <c r="E13" i="1" s="1"/>
  <c r="I18" i="1" l="1"/>
  <c r="K12" i="1"/>
  <c r="K13" i="1" s="1"/>
</calcChain>
</file>

<file path=xl/sharedStrings.xml><?xml version="1.0" encoding="utf-8"?>
<sst xmlns="http://schemas.openxmlformats.org/spreadsheetml/2006/main" count="37" uniqueCount="34">
  <si>
    <t>Svazek obcí Máchův kraj, náměstí Republiky 193, 472 01 Doksy, IČO 71202056</t>
  </si>
  <si>
    <t>rozpočet 2021</t>
  </si>
  <si>
    <t>očekávaná skutečnost</t>
  </si>
  <si>
    <t>návrh 2022</t>
  </si>
  <si>
    <t>§</t>
  </si>
  <si>
    <t>Pol.</t>
  </si>
  <si>
    <t>Popis</t>
  </si>
  <si>
    <t>Kč</t>
  </si>
  <si>
    <t>85%EU</t>
  </si>
  <si>
    <t>10%SR</t>
  </si>
  <si>
    <t>5% VZ</t>
  </si>
  <si>
    <t>Kontrolní součet</t>
  </si>
  <si>
    <t>Neinv. transfery od obcí - příspěvky</t>
  </si>
  <si>
    <t xml:space="preserve">Dotace  doplatek OPZ/4.1/092/0014683 </t>
  </si>
  <si>
    <t>Návratná finanční výpomoc od členských obcí</t>
  </si>
  <si>
    <t>Fin. operace- úroky ČS</t>
  </si>
  <si>
    <t>Příjmy celkem</t>
  </si>
  <si>
    <t>Financování - zapojení finanční rezervy na účtu</t>
  </si>
  <si>
    <t>PŘÍJMY CELKEM VČETNĚ FINANCOVÁNÍ</t>
  </si>
  <si>
    <t>Ostatní osobní výdaje - provoz</t>
  </si>
  <si>
    <t xml:space="preserve">Dotace  - Ostatní osobní výdaje a plat zaměstnance </t>
  </si>
  <si>
    <t>Ost. služby  - údržba úč. software, webhosting a domény, pověřenec, občerstvení</t>
  </si>
  <si>
    <t xml:space="preserve">Dotace - nepřímé náklady  </t>
  </si>
  <si>
    <t>Dotace - nákup služeb</t>
  </si>
  <si>
    <t xml:space="preserve">Mezisoučet  </t>
  </si>
  <si>
    <t xml:space="preserve">Finanční operace- poplatky banka </t>
  </si>
  <si>
    <t>Pochody  S Máchou…</t>
  </si>
  <si>
    <t xml:space="preserve">Výdaje celkem </t>
  </si>
  <si>
    <t xml:space="preserve"> </t>
  </si>
  <si>
    <t>Zveřejněno na kamenné úřední desce a elektronické úřední desce členské obce</t>
  </si>
  <si>
    <t>Vyvěšeno dne:</t>
  </si>
  <si>
    <t>Sejmuto dne:</t>
  </si>
  <si>
    <t>Podpis a razítko obce:</t>
  </si>
  <si>
    <t>Rozpočet 2022 -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</si>
</sst>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0" tint="-0.499984740745262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6" xfId="0" applyFont="1" applyBorder="1"/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65" fontId="4" fillId="0" borderId="12" xfId="0" applyNumberFormat="1" applyFont="1" applyBorder="1"/>
    <xf numFmtId="0" fontId="4" fillId="0" borderId="13" xfId="0" applyFont="1" applyBorder="1"/>
    <xf numFmtId="165" fontId="3" fillId="0" borderId="18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9" xfId="0" applyFont="1" applyBorder="1"/>
    <xf numFmtId="0" fontId="1" fillId="0" borderId="0" xfId="0" applyFont="1"/>
    <xf numFmtId="49" fontId="3" fillId="0" borderId="20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165" fontId="3" fillId="0" borderId="20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165" fontId="3" fillId="0" borderId="21" xfId="0" applyNumberFormat="1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6" xfId="0" applyFont="1" applyBorder="1" applyAlignment="1">
      <alignment horizontal="right"/>
    </xf>
    <xf numFmtId="0" fontId="4" fillId="0" borderId="27" xfId="0" applyFont="1" applyBorder="1"/>
    <xf numFmtId="165" fontId="4" fillId="0" borderId="28" xfId="0" applyNumberFormat="1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165" fontId="4" fillId="0" borderId="7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165" fontId="4" fillId="0" borderId="29" xfId="0" applyNumberFormat="1" applyFont="1" applyBorder="1"/>
    <xf numFmtId="165" fontId="4" fillId="0" borderId="13" xfId="0" applyNumberFormat="1" applyFont="1" applyBorder="1"/>
    <xf numFmtId="165" fontId="4" fillId="0" borderId="10" xfId="0" applyNumberFormat="1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1" xfId="0" applyFont="1" applyBorder="1" applyAlignment="1">
      <alignment horizontal="right"/>
    </xf>
    <xf numFmtId="0" fontId="4" fillId="0" borderId="32" xfId="0" applyFont="1" applyBorder="1" applyAlignment="1">
      <alignment wrapText="1"/>
    </xf>
    <xf numFmtId="165" fontId="4" fillId="0" borderId="33" xfId="0" applyNumberFormat="1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right"/>
    </xf>
    <xf numFmtId="0" fontId="5" fillId="0" borderId="36" xfId="0" applyFont="1" applyBorder="1"/>
    <xf numFmtId="165" fontId="5" fillId="0" borderId="37" xfId="0" applyNumberFormat="1" applyFont="1" applyBorder="1"/>
    <xf numFmtId="165" fontId="4" fillId="0" borderId="38" xfId="0" applyNumberFormat="1" applyFont="1" applyBorder="1"/>
    <xf numFmtId="0" fontId="4" fillId="0" borderId="39" xfId="0" applyFont="1" applyBorder="1"/>
    <xf numFmtId="0" fontId="4" fillId="0" borderId="10" xfId="0" applyFont="1" applyBorder="1" applyAlignment="1">
      <alignment horizontal="right"/>
    </xf>
    <xf numFmtId="165" fontId="4" fillId="0" borderId="40" xfId="0" applyNumberFormat="1" applyFont="1" applyBorder="1"/>
    <xf numFmtId="165" fontId="4" fillId="0" borderId="41" xfId="0" applyNumberFormat="1" applyFont="1" applyBorder="1"/>
    <xf numFmtId="0" fontId="6" fillId="0" borderId="25" xfId="0" applyFont="1" applyBorder="1"/>
    <xf numFmtId="0" fontId="0" fillId="0" borderId="43" xfId="0" applyBorder="1"/>
    <xf numFmtId="0" fontId="0" fillId="0" borderId="26" xfId="0" applyBorder="1"/>
    <xf numFmtId="0" fontId="7" fillId="0" borderId="27" xfId="0" applyFont="1" applyBorder="1"/>
    <xf numFmtId="165" fontId="7" fillId="0" borderId="28" xfId="0" applyNumberFormat="1" applyFont="1" applyBorder="1"/>
    <xf numFmtId="0" fontId="0" fillId="0" borderId="13" xfId="0" applyBorder="1"/>
    <xf numFmtId="0" fontId="0" fillId="0" borderId="10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9" fontId="3" fillId="0" borderId="14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0" fontId="0" fillId="0" borderId="4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275131</xdr:colOff>
      <xdr:row>2</xdr:row>
      <xdr:rowOff>1560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7BB3B29-EF47-4A58-B4EE-794CD9C7A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0881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5220-914F-4511-9244-F9D314026A04}">
  <dimension ref="A1:K39"/>
  <sheetViews>
    <sheetView tabSelected="1" workbookViewId="0">
      <selection activeCell="R4" sqref="R4"/>
    </sheetView>
  </sheetViews>
  <sheetFormatPr defaultRowHeight="15" x14ac:dyDescent="0.25"/>
  <cols>
    <col min="1" max="1" width="4.28515625" customWidth="1"/>
    <col min="2" max="2" width="5.42578125" customWidth="1"/>
    <col min="3" max="3" width="5.85546875" customWidth="1"/>
    <col min="4" max="4" width="45.140625" customWidth="1"/>
    <col min="5" max="5" width="17.42578125" customWidth="1"/>
    <col min="6" max="6" width="12.42578125" hidden="1" customWidth="1"/>
    <col min="7" max="7" width="10.7109375" hidden="1" customWidth="1"/>
    <col min="8" max="8" width="11.140625" hidden="1" customWidth="1"/>
    <col min="9" max="9" width="0" hidden="1" customWidth="1"/>
    <col min="10" max="10" width="21.42578125" customWidth="1"/>
    <col min="11" max="11" width="20.140625" customWidth="1"/>
    <col min="12" max="12" width="13.28515625" customWidth="1"/>
  </cols>
  <sheetData>
    <row r="1" spans="1:11" ht="18.75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3">
      <c r="A2" s="77" t="s">
        <v>33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2"/>
      <c r="B4" s="2"/>
      <c r="C4" s="2"/>
      <c r="D4" s="2"/>
      <c r="E4" s="3"/>
      <c r="F4" s="4"/>
      <c r="G4" s="4"/>
      <c r="H4" s="4"/>
      <c r="I4" s="4"/>
      <c r="J4" s="3"/>
      <c r="K4" s="4"/>
    </row>
    <row r="5" spans="1:11" ht="15.75" thickBot="1" x14ac:dyDescent="0.3">
      <c r="A5" s="2"/>
      <c r="B5" s="2"/>
      <c r="C5" s="2"/>
      <c r="D5" s="2"/>
      <c r="E5" s="5" t="s">
        <v>1</v>
      </c>
      <c r="F5" s="6"/>
      <c r="G5" s="6"/>
      <c r="H5" s="6"/>
      <c r="I5" s="6"/>
      <c r="J5" s="5" t="s">
        <v>2</v>
      </c>
      <c r="K5" s="7" t="s">
        <v>3</v>
      </c>
    </row>
    <row r="6" spans="1:11" ht="43.5" x14ac:dyDescent="0.25">
      <c r="A6" s="8"/>
      <c r="B6" s="9" t="s">
        <v>4</v>
      </c>
      <c r="C6" s="10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5" t="s">
        <v>11</v>
      </c>
      <c r="J6" s="12" t="s">
        <v>7</v>
      </c>
      <c r="K6" s="12" t="s">
        <v>7</v>
      </c>
    </row>
    <row r="7" spans="1:11" ht="15.95" customHeight="1" x14ac:dyDescent="0.25">
      <c r="A7" s="16"/>
      <c r="B7" s="17"/>
      <c r="C7" s="17">
        <v>4121</v>
      </c>
      <c r="D7" s="18" t="s">
        <v>12</v>
      </c>
      <c r="E7" s="19">
        <v>90000</v>
      </c>
      <c r="F7" s="20"/>
      <c r="G7" s="17"/>
      <c r="H7" s="17"/>
      <c r="I7" s="17"/>
      <c r="J7" s="19">
        <v>90524</v>
      </c>
      <c r="K7" s="19">
        <v>90000</v>
      </c>
    </row>
    <row r="8" spans="1:11" ht="15.95" customHeight="1" x14ac:dyDescent="0.25">
      <c r="A8" s="16"/>
      <c r="B8" s="17"/>
      <c r="C8" s="17">
        <v>4116</v>
      </c>
      <c r="D8" s="18" t="s">
        <v>13</v>
      </c>
      <c r="E8" s="19">
        <v>4114157.7</v>
      </c>
      <c r="F8" s="20"/>
      <c r="G8" s="17"/>
      <c r="H8" s="17"/>
      <c r="I8" s="17"/>
      <c r="J8" s="19">
        <v>220189</v>
      </c>
      <c r="K8" s="19">
        <v>2445557.71</v>
      </c>
    </row>
    <row r="9" spans="1:11" ht="15.95" customHeight="1" x14ac:dyDescent="0.25">
      <c r="A9" s="16"/>
      <c r="B9" s="17"/>
      <c r="C9" s="17">
        <v>4121</v>
      </c>
      <c r="D9" s="18" t="s">
        <v>14</v>
      </c>
      <c r="E9" s="19">
        <v>0</v>
      </c>
      <c r="F9" s="20"/>
      <c r="G9" s="17"/>
      <c r="H9" s="17"/>
      <c r="I9" s="17"/>
      <c r="J9" s="19">
        <v>0</v>
      </c>
      <c r="K9" s="19">
        <v>3000000</v>
      </c>
    </row>
    <row r="10" spans="1:11" ht="15.75" thickBot="1" x14ac:dyDescent="0.3">
      <c r="A10" s="16"/>
      <c r="B10" s="17">
        <v>6310</v>
      </c>
      <c r="C10" s="17"/>
      <c r="D10" s="18" t="s">
        <v>15</v>
      </c>
      <c r="E10" s="19">
        <v>250</v>
      </c>
      <c r="F10" s="20"/>
      <c r="G10" s="17"/>
      <c r="H10" s="17"/>
      <c r="I10" s="17"/>
      <c r="J10" s="19">
        <v>250</v>
      </c>
      <c r="K10" s="19">
        <v>250</v>
      </c>
    </row>
    <row r="11" spans="1:11" s="25" customFormat="1" ht="15.75" thickBot="1" x14ac:dyDescent="0.3">
      <c r="A11" s="78" t="s">
        <v>16</v>
      </c>
      <c r="B11" s="79"/>
      <c r="C11" s="80"/>
      <c r="D11" s="81"/>
      <c r="E11" s="21">
        <f>SUM(E7:E10)</f>
        <v>4204407.7</v>
      </c>
      <c r="F11" s="22"/>
      <c r="G11" s="23"/>
      <c r="H11" s="23"/>
      <c r="I11" s="24"/>
      <c r="J11" s="21">
        <f>SUM(J7:J10)</f>
        <v>310963</v>
      </c>
      <c r="K11" s="21">
        <f>SUM(K7:K10)</f>
        <v>5535807.71</v>
      </c>
    </row>
    <row r="12" spans="1:11" s="25" customFormat="1" ht="15.75" thickBot="1" x14ac:dyDescent="0.3">
      <c r="A12" s="26"/>
      <c r="B12" s="26"/>
      <c r="C12" s="26"/>
      <c r="D12" s="27" t="s">
        <v>17</v>
      </c>
      <c r="E12" s="28">
        <v>1795243.3</v>
      </c>
      <c r="F12" s="29"/>
      <c r="G12" s="30"/>
      <c r="H12" s="30"/>
      <c r="I12" s="31"/>
      <c r="J12" s="28">
        <v>281404</v>
      </c>
      <c r="K12" s="28">
        <f>K24-K11</f>
        <v>1264972.29</v>
      </c>
    </row>
    <row r="13" spans="1:11" s="25" customFormat="1" ht="15.75" thickBot="1" x14ac:dyDescent="0.3">
      <c r="A13" s="27"/>
      <c r="B13" s="27"/>
      <c r="C13" s="27"/>
      <c r="D13" s="27" t="s">
        <v>18</v>
      </c>
      <c r="E13" s="32">
        <f>SUM(E11:E12)</f>
        <v>5999651</v>
      </c>
      <c r="F13" s="29"/>
      <c r="G13" s="30"/>
      <c r="H13" s="30"/>
      <c r="I13" s="31"/>
      <c r="J13" s="32">
        <f>SUM(J11:J12)</f>
        <v>592367</v>
      </c>
      <c r="K13" s="32">
        <f>SUM(K11:K12)</f>
        <v>6800780</v>
      </c>
    </row>
    <row r="14" spans="1:11" s="25" customFormat="1" ht="15.75" thickBot="1" x14ac:dyDescent="0.3">
      <c r="A14" s="27"/>
      <c r="B14" s="27"/>
      <c r="C14" s="27"/>
      <c r="D14" s="27"/>
      <c r="E14" s="32"/>
      <c r="F14" s="29"/>
      <c r="G14" s="30"/>
      <c r="H14" s="30"/>
      <c r="I14" s="31"/>
      <c r="J14" s="32"/>
      <c r="K14" s="32"/>
    </row>
    <row r="15" spans="1:11" ht="15.75" thickBot="1" x14ac:dyDescent="0.3">
      <c r="A15" s="33"/>
      <c r="B15" s="34">
        <v>2143</v>
      </c>
      <c r="C15" s="35"/>
      <c r="D15" s="36" t="s">
        <v>19</v>
      </c>
      <c r="E15" s="37">
        <v>9000</v>
      </c>
      <c r="F15" s="38"/>
      <c r="G15" s="39"/>
      <c r="H15" s="39"/>
      <c r="I15" s="39"/>
      <c r="J15" s="37">
        <v>9000</v>
      </c>
      <c r="K15" s="37">
        <v>15000</v>
      </c>
    </row>
    <row r="16" spans="1:11" ht="15.95" customHeight="1" x14ac:dyDescent="0.25">
      <c r="A16" s="39"/>
      <c r="B16" s="39">
        <v>2143</v>
      </c>
      <c r="C16" s="40"/>
      <c r="D16" s="41" t="s">
        <v>20</v>
      </c>
      <c r="E16" s="42">
        <v>419155</v>
      </c>
      <c r="F16" s="38"/>
      <c r="G16" s="39"/>
      <c r="H16" s="39"/>
      <c r="I16" s="39"/>
      <c r="J16" s="42">
        <v>313078</v>
      </c>
      <c r="K16" s="42">
        <v>93130</v>
      </c>
    </row>
    <row r="17" spans="1:11" ht="30.75" thickBot="1" x14ac:dyDescent="0.3">
      <c r="A17" s="39"/>
      <c r="B17" s="39">
        <v>2143</v>
      </c>
      <c r="C17" s="40"/>
      <c r="D17" s="43" t="s">
        <v>21</v>
      </c>
      <c r="E17" s="42">
        <v>25000</v>
      </c>
      <c r="F17" s="20"/>
      <c r="G17" s="17"/>
      <c r="H17" s="17"/>
      <c r="I17" s="17"/>
      <c r="J17" s="42">
        <v>37000</v>
      </c>
      <c r="K17" s="42">
        <v>37600</v>
      </c>
    </row>
    <row r="18" spans="1:11" ht="15.95" customHeight="1" x14ac:dyDescent="0.25">
      <c r="A18" s="44"/>
      <c r="B18" s="45">
        <v>2143</v>
      </c>
      <c r="C18" s="46"/>
      <c r="D18" s="47" t="s">
        <v>22</v>
      </c>
      <c r="E18" s="48">
        <v>729104</v>
      </c>
      <c r="F18" s="49" t="e">
        <f>#REF!*0.85</f>
        <v>#REF!</v>
      </c>
      <c r="G18" s="50" t="e">
        <f>#REF!*0.1</f>
        <v>#REF!</v>
      </c>
      <c r="H18" s="50" t="e">
        <f>#REF!*0.05</f>
        <v>#REF!</v>
      </c>
      <c r="I18" s="50" t="e">
        <f>#REF!-F18-G18-H18</f>
        <v>#REF!</v>
      </c>
      <c r="J18" s="48">
        <v>230639</v>
      </c>
      <c r="K18" s="48">
        <v>167400</v>
      </c>
    </row>
    <row r="19" spans="1:11" ht="15.75" thickBot="1" x14ac:dyDescent="0.3">
      <c r="A19" s="51"/>
      <c r="B19" s="52">
        <v>2143</v>
      </c>
      <c r="C19" s="53"/>
      <c r="D19" s="54" t="s">
        <v>23</v>
      </c>
      <c r="E19" s="55">
        <v>4779742</v>
      </c>
      <c r="F19" s="49"/>
      <c r="G19" s="50"/>
      <c r="H19" s="50"/>
      <c r="I19" s="50"/>
      <c r="J19" s="55">
        <v>0</v>
      </c>
      <c r="K19" s="55">
        <v>3600000</v>
      </c>
    </row>
    <row r="20" spans="1:11" ht="15.75" thickBot="1" x14ac:dyDescent="0.3">
      <c r="A20" s="56"/>
      <c r="B20" s="57">
        <v>2143</v>
      </c>
      <c r="C20" s="58"/>
      <c r="D20" s="59" t="s">
        <v>24</v>
      </c>
      <c r="E20" s="60">
        <f>E15+E16+E17+E18+E19</f>
        <v>5962001</v>
      </c>
      <c r="F20" s="20"/>
      <c r="G20" s="17"/>
      <c r="H20" s="17"/>
      <c r="I20" s="17"/>
      <c r="J20" s="60">
        <f>J15+J16+J17+J18+J19</f>
        <v>589717</v>
      </c>
      <c r="K20" s="60">
        <f>K15+K16+K17+K18+K19</f>
        <v>3913130</v>
      </c>
    </row>
    <row r="21" spans="1:11" ht="15.95" customHeight="1" x14ac:dyDescent="0.25">
      <c r="A21" s="44"/>
      <c r="B21" s="45">
        <v>6310</v>
      </c>
      <c r="C21" s="45"/>
      <c r="D21" s="45" t="s">
        <v>25</v>
      </c>
      <c r="E21" s="61">
        <v>2650</v>
      </c>
      <c r="F21" s="20"/>
      <c r="G21" s="17"/>
      <c r="H21" s="17"/>
      <c r="I21" s="17"/>
      <c r="J21" s="61">
        <v>2650</v>
      </c>
      <c r="K21" s="61">
        <v>2650</v>
      </c>
    </row>
    <row r="22" spans="1:11" ht="15.95" customHeight="1" x14ac:dyDescent="0.25">
      <c r="A22" s="62"/>
      <c r="B22" s="62">
        <v>2143</v>
      </c>
      <c r="C22" s="40"/>
      <c r="D22" s="41" t="s">
        <v>26</v>
      </c>
      <c r="E22" s="42">
        <v>35000</v>
      </c>
      <c r="F22" s="20"/>
      <c r="G22" s="17"/>
      <c r="H22" s="17"/>
      <c r="I22" s="17"/>
      <c r="J22" s="42">
        <v>0</v>
      </c>
      <c r="K22" s="42">
        <v>35000</v>
      </c>
    </row>
    <row r="23" spans="1:11" ht="15.75" thickBot="1" x14ac:dyDescent="0.3">
      <c r="A23" s="17"/>
      <c r="B23" s="17">
        <v>2143</v>
      </c>
      <c r="C23" s="63">
        <v>5329</v>
      </c>
      <c r="D23" s="17" t="s">
        <v>14</v>
      </c>
      <c r="E23" s="64"/>
      <c r="F23" s="20"/>
      <c r="G23" s="17"/>
      <c r="H23" s="17"/>
      <c r="I23" s="17"/>
      <c r="J23" s="65"/>
      <c r="K23" s="65">
        <v>2850000</v>
      </c>
    </row>
    <row r="24" spans="1:11" ht="15.75" thickBot="1" x14ac:dyDescent="0.3">
      <c r="A24" s="82" t="s">
        <v>27</v>
      </c>
      <c r="B24" s="83"/>
      <c r="C24" s="83"/>
      <c r="D24" s="83"/>
      <c r="E24" s="21">
        <f>E20+E21+E22</f>
        <v>5999651</v>
      </c>
      <c r="F24" s="20"/>
      <c r="G24" s="17"/>
      <c r="H24" s="17"/>
      <c r="I24" s="17"/>
      <c r="J24" s="21">
        <f>J20+J21+J22</f>
        <v>592367</v>
      </c>
      <c r="K24" s="21">
        <f>K20+K21+K22+K23</f>
        <v>6800780</v>
      </c>
    </row>
    <row r="25" spans="1:11" ht="15.75" thickBot="1" x14ac:dyDescent="0.3">
      <c r="A25" s="66"/>
      <c r="B25" s="67"/>
      <c r="C25" s="68"/>
      <c r="D25" s="69"/>
      <c r="E25" s="70"/>
      <c r="F25" s="71" t="s">
        <v>28</v>
      </c>
      <c r="G25" s="72"/>
      <c r="H25" s="72"/>
      <c r="I25" s="72"/>
    </row>
    <row r="26" spans="1:11" s="73" customFormat="1" ht="0.75" customHeight="1" x14ac:dyDescent="0.25">
      <c r="A26" s="84"/>
      <c r="B26" s="84"/>
      <c r="C26" s="84"/>
      <c r="D26" s="84"/>
      <c r="E26" s="84"/>
    </row>
    <row r="27" spans="1:11" s="73" customFormat="1" ht="0.75" customHeight="1" x14ac:dyDescent="0.25">
      <c r="A27" s="85"/>
      <c r="B27" s="85"/>
      <c r="C27" s="85"/>
      <c r="D27" s="85"/>
      <c r="E27" s="85"/>
    </row>
    <row r="28" spans="1:11" s="73" customFormat="1" ht="0.75" customHeight="1" x14ac:dyDescent="0.25">
      <c r="A28" s="85"/>
      <c r="B28" s="85"/>
      <c r="C28" s="85"/>
      <c r="D28" s="85"/>
      <c r="E28" s="85"/>
    </row>
    <row r="29" spans="1:11" ht="15" hidden="1" customHeight="1" x14ac:dyDescent="0.25">
      <c r="A29" s="85"/>
      <c r="B29" s="85"/>
      <c r="C29" s="85"/>
      <c r="D29" s="85"/>
      <c r="E29" s="85"/>
    </row>
    <row r="30" spans="1:11" ht="15" hidden="1" customHeight="1" x14ac:dyDescent="0.25">
      <c r="A30" s="85"/>
      <c r="B30" s="85"/>
      <c r="C30" s="85"/>
      <c r="D30" s="85"/>
      <c r="E30" s="85"/>
    </row>
    <row r="31" spans="1:11" x14ac:dyDescent="0.25">
      <c r="A31" s="86" t="s">
        <v>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2.7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5" ht="15.75" customHeight="1" x14ac:dyDescent="0.25">
      <c r="A33" s="25" t="s">
        <v>30</v>
      </c>
      <c r="B33" s="25"/>
      <c r="C33" s="25"/>
      <c r="D33" s="75"/>
    </row>
    <row r="34" spans="1:5" x14ac:dyDescent="0.25">
      <c r="A34" s="25" t="s">
        <v>31</v>
      </c>
      <c r="B34" s="25"/>
      <c r="C34" s="25"/>
      <c r="D34" s="75"/>
    </row>
    <row r="35" spans="1:5" x14ac:dyDescent="0.25">
      <c r="A35" s="25"/>
      <c r="B35" s="25"/>
      <c r="C35" s="25"/>
      <c r="D35" s="75"/>
    </row>
    <row r="36" spans="1:5" x14ac:dyDescent="0.25">
      <c r="A36" t="s">
        <v>32</v>
      </c>
    </row>
    <row r="37" spans="1:5" x14ac:dyDescent="0.25">
      <c r="D37" s="75"/>
    </row>
    <row r="38" spans="1:5" x14ac:dyDescent="0.25">
      <c r="A38" s="76"/>
      <c r="B38" s="76"/>
      <c r="C38" s="76"/>
      <c r="D38" s="76"/>
      <c r="E38" s="76"/>
    </row>
    <row r="39" spans="1:5" x14ac:dyDescent="0.25">
      <c r="D39" s="75"/>
    </row>
  </sheetData>
  <mergeCells count="7">
    <mergeCell ref="A38:E38"/>
    <mergeCell ref="A1:K1"/>
    <mergeCell ref="A2:K2"/>
    <mergeCell ref="A11:D11"/>
    <mergeCell ref="A24:D24"/>
    <mergeCell ref="A26:E30"/>
    <mergeCell ref="A31:K31"/>
  </mergeCells>
  <pageMargins left="0.9055118110236221" right="0.9055118110236221" top="0.39370078740157483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Obec</cp:lastModifiedBy>
  <cp:lastPrinted>2021-11-10T08:51:40Z</cp:lastPrinted>
  <dcterms:created xsi:type="dcterms:W3CDTF">2021-11-09T09:39:30Z</dcterms:created>
  <dcterms:modified xsi:type="dcterms:W3CDTF">2021-11-11T06:25:54Z</dcterms:modified>
</cp:coreProperties>
</file>